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dominikus eisele\Documents\MGF Steinbruch Kempten\Ergebnislisten\"/>
    </mc:Choice>
  </mc:AlternateContent>
  <xr:revisionPtr revIDLastSave="0" documentId="13_ncr:1_{B9AFDB11-1141-4E6E-94E4-34AA5985C10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G6" i="2"/>
  <c r="F25" i="2" l="1"/>
  <c r="H25" i="2" s="1"/>
  <c r="G25" i="2"/>
  <c r="F24" i="2"/>
  <c r="H24" i="2" s="1"/>
  <c r="G24" i="2"/>
  <c r="F17" i="2"/>
  <c r="H17" i="2" s="1"/>
  <c r="G17" i="2"/>
  <c r="F22" i="2"/>
  <c r="H22" i="2" s="1"/>
  <c r="G22" i="2"/>
  <c r="F19" i="2"/>
  <c r="H19" i="2" s="1"/>
  <c r="G19" i="2"/>
  <c r="F23" i="2"/>
  <c r="H23" i="2" s="1"/>
  <c r="G23" i="2"/>
  <c r="F21" i="2"/>
  <c r="H21" i="2" s="1"/>
  <c r="G21" i="2"/>
  <c r="F20" i="2"/>
  <c r="H20" i="2" s="1"/>
  <c r="G20" i="2"/>
  <c r="F18" i="2"/>
  <c r="H18" i="2" s="1"/>
  <c r="F10" i="2"/>
  <c r="H10" i="2" s="1"/>
  <c r="G10" i="2"/>
  <c r="F12" i="2"/>
  <c r="H12" i="2" s="1"/>
  <c r="G12" i="2"/>
  <c r="F11" i="2"/>
  <c r="H11" i="2" s="1"/>
  <c r="F13" i="2"/>
  <c r="H13" i="2" s="1"/>
  <c r="F6" i="2"/>
  <c r="H6" i="2" s="1"/>
  <c r="F5" i="2"/>
  <c r="H5" i="2" s="1"/>
  <c r="F4" i="2"/>
  <c r="G11" i="2"/>
  <c r="G13" i="2"/>
  <c r="G18" i="2" l="1"/>
  <c r="H4" i="2"/>
  <c r="G4" i="2" l="1"/>
</calcChain>
</file>

<file path=xl/sharedStrings.xml><?xml version="1.0" encoding="utf-8"?>
<sst xmlns="http://schemas.openxmlformats.org/spreadsheetml/2006/main" count="81" uniqueCount="49">
  <si>
    <t>Name</t>
  </si>
  <si>
    <t>R1</t>
  </si>
  <si>
    <t>R2</t>
  </si>
  <si>
    <t xml:space="preserve"> </t>
  </si>
  <si>
    <t>Kat.</t>
  </si>
  <si>
    <t>Schnitt</t>
  </si>
  <si>
    <t>Total</t>
  </si>
  <si>
    <t>Kisel, Emil</t>
  </si>
  <si>
    <t>Schiedsgericht:</t>
  </si>
  <si>
    <t>Besondere Vorkommnisse:</t>
  </si>
  <si>
    <t xml:space="preserve">Jugend </t>
  </si>
  <si>
    <t>Jm</t>
  </si>
  <si>
    <t>Schneider, Olaf</t>
  </si>
  <si>
    <t>männl. Teilnehmer</t>
  </si>
  <si>
    <t>weibl. Teilnehmer</t>
  </si>
  <si>
    <t>Langer, Yannick</t>
  </si>
  <si>
    <t>Schmid, Manfred</t>
  </si>
  <si>
    <t>Damen</t>
  </si>
  <si>
    <t>Herren</t>
  </si>
  <si>
    <t>1.</t>
  </si>
  <si>
    <t>2.</t>
  </si>
  <si>
    <t>3.</t>
  </si>
  <si>
    <t>4.</t>
  </si>
  <si>
    <t>6.</t>
  </si>
  <si>
    <t>7.</t>
  </si>
  <si>
    <t>8.</t>
  </si>
  <si>
    <t>9.</t>
  </si>
  <si>
    <t>5.</t>
  </si>
  <si>
    <t>Langer, Viktor</t>
  </si>
  <si>
    <t>Ostereier</t>
  </si>
  <si>
    <t>Schw</t>
  </si>
  <si>
    <t>Weihele, Vanessa</t>
  </si>
  <si>
    <t>Hess, Jasmin</t>
  </si>
  <si>
    <t>Jw</t>
  </si>
  <si>
    <t>Hess, Marion</t>
  </si>
  <si>
    <t>Müller, Susanne</t>
  </si>
  <si>
    <t>Weihele, Andrea</t>
  </si>
  <si>
    <t>Müller, Udo</t>
  </si>
  <si>
    <t>Weihele, Stefan</t>
  </si>
  <si>
    <t>Hess, Bernd</t>
  </si>
  <si>
    <t>Diff.</t>
  </si>
  <si>
    <t>Sportwart</t>
  </si>
  <si>
    <t>Stöckle, Wolfgang</t>
  </si>
  <si>
    <t>Schmid, Sibylle</t>
  </si>
  <si>
    <t>Krause Manfred</t>
  </si>
  <si>
    <t>Traumwetter</t>
  </si>
  <si>
    <t>3. n.St.</t>
  </si>
  <si>
    <t>4. n.St.</t>
  </si>
  <si>
    <t>2. n.St.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</si>
</sst>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</font>
    <font>
      <b/>
      <i/>
      <sz val="10"/>
      <name val="Arial"/>
      <family val="2"/>
    </font>
    <font>
      <u/>
      <sz val="10"/>
      <name val="Arial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2" borderId="0" xfId="0" applyFont="1" applyFill="1"/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1">
    <cellStyle name="Standard" xfId="0" builtinId="0"/>
  </cellStyles>
  <dxfs count="29"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ont>
        <b/>
        <i val="0"/>
        <condense val="0"/>
        <extend val="0"/>
        <color indexed="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5"/>
  <sheetViews>
    <sheetView tabSelected="1" zoomScale="75" workbookViewId="0">
      <selection activeCell="Q6" sqref="Q6"/>
    </sheetView>
  </sheetViews>
  <sheetFormatPr baseColWidth="10" defaultRowHeight="12.75" x14ac:dyDescent="0.2"/>
  <cols>
    <col min="1" max="1" width="7.140625" style="19" bestFit="1" customWidth="1"/>
    <col min="2" max="2" width="30.7109375" customWidth="1"/>
    <col min="3" max="3" width="8.7109375" customWidth="1"/>
    <col min="4" max="5" width="5.7109375" customWidth="1"/>
    <col min="6" max="6" width="8.7109375" customWidth="1"/>
    <col min="7" max="7" width="5.7109375" customWidth="1"/>
    <col min="8" max="8" width="10.7109375" customWidth="1"/>
  </cols>
  <sheetData>
    <row r="2" spans="1:9" ht="20.25" customHeight="1" x14ac:dyDescent="0.3">
      <c r="B2" s="15" t="s">
        <v>10</v>
      </c>
      <c r="C2" s="3"/>
      <c r="D2" s="2"/>
      <c r="E2" s="2"/>
      <c r="F2" s="1"/>
      <c r="G2" s="1"/>
    </row>
    <row r="3" spans="1:9" ht="12.95" customHeight="1" x14ac:dyDescent="0.2">
      <c r="A3" s="10"/>
      <c r="B3" s="18" t="s">
        <v>0</v>
      </c>
      <c r="C3" s="6" t="s">
        <v>4</v>
      </c>
      <c r="D3" s="6" t="s">
        <v>1</v>
      </c>
      <c r="E3" s="6" t="s">
        <v>2</v>
      </c>
      <c r="F3" s="16" t="s">
        <v>6</v>
      </c>
      <c r="G3" s="5" t="s">
        <v>40</v>
      </c>
      <c r="H3" s="16" t="s">
        <v>5</v>
      </c>
      <c r="I3" s="23" t="s">
        <v>29</v>
      </c>
    </row>
    <row r="4" spans="1:9" ht="12.95" customHeight="1" x14ac:dyDescent="0.2">
      <c r="A4" s="10" t="s">
        <v>19</v>
      </c>
      <c r="B4" s="9" t="s">
        <v>15</v>
      </c>
      <c r="C4" s="12" t="s">
        <v>11</v>
      </c>
      <c r="D4" s="12">
        <v>26</v>
      </c>
      <c r="E4" s="12">
        <v>35</v>
      </c>
      <c r="F4" s="22">
        <f>SUM(D4,E4)</f>
        <v>61</v>
      </c>
      <c r="G4" s="12">
        <f>IF(ISNUMBER(LARGE(D4:E4,1))=FALSE," ",LARGE(D4:E4,1)-SMALL(D4:E4,1))</f>
        <v>9</v>
      </c>
      <c r="H4" s="13">
        <f>F4/2</f>
        <v>30.5</v>
      </c>
      <c r="I4" s="24">
        <v>9</v>
      </c>
    </row>
    <row r="5" spans="1:9" ht="12.95" customHeight="1" x14ac:dyDescent="0.2">
      <c r="A5" s="10" t="s">
        <v>20</v>
      </c>
      <c r="B5" s="9" t="s">
        <v>32</v>
      </c>
      <c r="C5" s="12" t="s">
        <v>33</v>
      </c>
      <c r="D5" s="12">
        <v>52</v>
      </c>
      <c r="E5" s="12">
        <v>54</v>
      </c>
      <c r="F5" s="22">
        <f>SUM(D5,E5)</f>
        <v>106</v>
      </c>
      <c r="G5" s="12">
        <f>IF(ISNUMBER(LARGE(D5:E5,1))=FALSE," ",LARGE(D5:E5,1)-SMALL(D5:E5,1))</f>
        <v>2</v>
      </c>
      <c r="H5" s="13">
        <f>F5/2</f>
        <v>53</v>
      </c>
      <c r="I5" s="24">
        <v>2</v>
      </c>
    </row>
    <row r="6" spans="1:9" ht="12.95" customHeight="1" x14ac:dyDescent="0.2">
      <c r="A6" s="10" t="s">
        <v>21</v>
      </c>
      <c r="B6" s="9" t="s">
        <v>31</v>
      </c>
      <c r="C6" s="12" t="s">
        <v>30</v>
      </c>
      <c r="D6" s="12">
        <v>56</v>
      </c>
      <c r="E6" s="12">
        <v>54</v>
      </c>
      <c r="F6" s="22">
        <f>SUM(D6,E6)</f>
        <v>110</v>
      </c>
      <c r="G6" s="12">
        <f>IF(ISNUMBER(LARGE(D6:E6,1))=FALSE," ",LARGE(D6:E6,1)-SMALL(D6:E6,1))</f>
        <v>2</v>
      </c>
      <c r="H6" s="13">
        <f>F6/2</f>
        <v>55</v>
      </c>
      <c r="I6" s="24">
        <v>2</v>
      </c>
    </row>
    <row r="7" spans="1:9" ht="12.95" customHeight="1" x14ac:dyDescent="0.2">
      <c r="A7" s="10" t="s">
        <v>3</v>
      </c>
      <c r="B7" s="10"/>
      <c r="C7" s="4"/>
      <c r="D7" s="4"/>
      <c r="E7" s="4"/>
      <c r="F7" s="25"/>
      <c r="G7" s="4"/>
      <c r="H7" s="14"/>
      <c r="I7" s="24"/>
    </row>
    <row r="8" spans="1:9" ht="20.25" customHeight="1" x14ac:dyDescent="0.3">
      <c r="A8" s="10"/>
      <c r="B8" s="15" t="s">
        <v>14</v>
      </c>
      <c r="C8" s="3"/>
      <c r="D8" s="2"/>
      <c r="E8" s="2"/>
      <c r="F8" s="1"/>
      <c r="G8" s="1"/>
      <c r="I8" s="24"/>
    </row>
    <row r="9" spans="1:9" ht="12.95" customHeight="1" x14ac:dyDescent="0.2">
      <c r="A9" s="10"/>
      <c r="B9" s="18" t="s">
        <v>0</v>
      </c>
      <c r="C9" s="6" t="s">
        <v>4</v>
      </c>
      <c r="D9" s="6" t="s">
        <v>1</v>
      </c>
      <c r="E9" s="6" t="s">
        <v>2</v>
      </c>
      <c r="F9" s="16" t="s">
        <v>6</v>
      </c>
      <c r="G9" s="5" t="s">
        <v>40</v>
      </c>
      <c r="H9" s="16" t="s">
        <v>5</v>
      </c>
      <c r="I9" s="24"/>
    </row>
    <row r="10" spans="1:9" ht="12.95" customHeight="1" x14ac:dyDescent="0.2">
      <c r="A10" s="10" t="s">
        <v>19</v>
      </c>
      <c r="B10" s="9" t="s">
        <v>35</v>
      </c>
      <c r="C10" s="8" t="s">
        <v>17</v>
      </c>
      <c r="D10" s="12">
        <v>33</v>
      </c>
      <c r="E10" s="12">
        <v>34</v>
      </c>
      <c r="F10" s="22">
        <f>SUM(D10,E10)</f>
        <v>67</v>
      </c>
      <c r="G10" s="12">
        <f t="shared" ref="G10:G13" si="0">IF(ISNUMBER(LARGE(D10:E10,1))=FALSE," ",LARGE(D10:E10,1)-SMALL(D10:E10,1))</f>
        <v>1</v>
      </c>
      <c r="H10" s="13">
        <f>F10/2</f>
        <v>33.5</v>
      </c>
      <c r="I10" s="24">
        <v>5</v>
      </c>
    </row>
    <row r="11" spans="1:9" ht="12.95" customHeight="1" x14ac:dyDescent="0.2">
      <c r="A11" s="10" t="s">
        <v>20</v>
      </c>
      <c r="B11" s="9" t="s">
        <v>43</v>
      </c>
      <c r="C11" s="8" t="s">
        <v>17</v>
      </c>
      <c r="D11" s="12">
        <v>33</v>
      </c>
      <c r="E11" s="12">
        <v>35</v>
      </c>
      <c r="F11" s="22">
        <f>SUM(D11,E11)</f>
        <v>68</v>
      </c>
      <c r="G11" s="12">
        <f t="shared" si="0"/>
        <v>2</v>
      </c>
      <c r="H11" s="13">
        <f>F11/2</f>
        <v>34</v>
      </c>
      <c r="I11" s="24">
        <v>4</v>
      </c>
    </row>
    <row r="12" spans="1:9" ht="12.95" customHeight="1" x14ac:dyDescent="0.2">
      <c r="A12" s="10" t="s">
        <v>46</v>
      </c>
      <c r="B12" s="9" t="s">
        <v>36</v>
      </c>
      <c r="C12" s="8" t="s">
        <v>17</v>
      </c>
      <c r="D12" s="12">
        <v>45</v>
      </c>
      <c r="E12" s="12">
        <v>51</v>
      </c>
      <c r="F12" s="22">
        <f>SUM(D12,E12)</f>
        <v>96</v>
      </c>
      <c r="G12" s="12">
        <f t="shared" si="0"/>
        <v>6</v>
      </c>
      <c r="H12" s="13">
        <f>F12/2</f>
        <v>48</v>
      </c>
      <c r="I12" s="24">
        <v>3</v>
      </c>
    </row>
    <row r="13" spans="1:9" ht="12.95" customHeight="1" x14ac:dyDescent="0.2">
      <c r="A13" s="10" t="s">
        <v>47</v>
      </c>
      <c r="B13" s="9" t="s">
        <v>34</v>
      </c>
      <c r="C13" s="8" t="s">
        <v>17</v>
      </c>
      <c r="D13" s="12">
        <v>43</v>
      </c>
      <c r="E13" s="12">
        <v>53</v>
      </c>
      <c r="F13" s="22">
        <f>SUM(D13,E13)</f>
        <v>96</v>
      </c>
      <c r="G13" s="12">
        <f t="shared" si="0"/>
        <v>10</v>
      </c>
      <c r="H13" s="13">
        <f>F13/2</f>
        <v>48</v>
      </c>
      <c r="I13" s="24">
        <v>3</v>
      </c>
    </row>
    <row r="14" spans="1:9" ht="12.95" customHeight="1" x14ac:dyDescent="0.2">
      <c r="A14" s="10"/>
      <c r="H14" s="7"/>
      <c r="I14" s="24"/>
    </row>
    <row r="15" spans="1:9" ht="20.25" customHeight="1" x14ac:dyDescent="0.3">
      <c r="A15" s="10"/>
      <c r="B15" s="15" t="s">
        <v>13</v>
      </c>
      <c r="H15" s="7"/>
      <c r="I15" s="24"/>
    </row>
    <row r="16" spans="1:9" ht="20.25" customHeight="1" x14ac:dyDescent="0.2">
      <c r="A16" s="10"/>
      <c r="B16" s="18" t="s">
        <v>0</v>
      </c>
      <c r="C16" s="6" t="s">
        <v>4</v>
      </c>
      <c r="D16" s="6" t="s">
        <v>1</v>
      </c>
      <c r="E16" s="6" t="s">
        <v>2</v>
      </c>
      <c r="F16" s="16" t="s">
        <v>6</v>
      </c>
      <c r="G16" s="5" t="s">
        <v>40</v>
      </c>
      <c r="H16" s="17" t="s">
        <v>5</v>
      </c>
      <c r="I16" s="24"/>
    </row>
    <row r="17" spans="1:9" ht="12.95" customHeight="1" x14ac:dyDescent="0.2">
      <c r="A17" s="19" t="s">
        <v>19</v>
      </c>
      <c r="B17" s="9" t="s">
        <v>28</v>
      </c>
      <c r="C17" s="12" t="s">
        <v>18</v>
      </c>
      <c r="D17" s="12">
        <v>33</v>
      </c>
      <c r="E17" s="12">
        <v>31</v>
      </c>
      <c r="F17" s="22">
        <f t="shared" ref="F17:F25" si="1">SUM(D17,E17)</f>
        <v>64</v>
      </c>
      <c r="G17" s="12">
        <f t="shared" ref="G17:G25" si="2">IF(ISNUMBER(LARGE(D17:E17,1))=FALSE," ",LARGE(D17:E17,1)-SMALL(D17:E17,1))</f>
        <v>2</v>
      </c>
      <c r="H17" s="13">
        <f t="shared" ref="H17:H25" si="3">F17/2</f>
        <v>32</v>
      </c>
      <c r="I17" s="24">
        <v>6</v>
      </c>
    </row>
    <row r="18" spans="1:9" ht="12.95" customHeight="1" x14ac:dyDescent="0.2">
      <c r="A18" s="10" t="s">
        <v>48</v>
      </c>
      <c r="B18" s="9" t="s">
        <v>37</v>
      </c>
      <c r="C18" s="12" t="s">
        <v>18</v>
      </c>
      <c r="D18" s="12">
        <v>37</v>
      </c>
      <c r="E18" s="12">
        <v>31</v>
      </c>
      <c r="F18" s="22">
        <f t="shared" si="1"/>
        <v>68</v>
      </c>
      <c r="G18" s="12">
        <f t="shared" si="2"/>
        <v>6</v>
      </c>
      <c r="H18" s="13">
        <f t="shared" si="3"/>
        <v>34</v>
      </c>
      <c r="I18" s="24">
        <v>7</v>
      </c>
    </row>
    <row r="19" spans="1:9" ht="12.95" customHeight="1" x14ac:dyDescent="0.2">
      <c r="A19" s="10" t="s">
        <v>46</v>
      </c>
      <c r="B19" s="9" t="s">
        <v>16</v>
      </c>
      <c r="C19" s="12" t="s">
        <v>18</v>
      </c>
      <c r="D19" s="12">
        <v>30</v>
      </c>
      <c r="E19" s="12">
        <v>38</v>
      </c>
      <c r="F19" s="22">
        <f t="shared" si="1"/>
        <v>68</v>
      </c>
      <c r="G19" s="12">
        <f t="shared" si="2"/>
        <v>8</v>
      </c>
      <c r="H19" s="13">
        <f t="shared" si="3"/>
        <v>34</v>
      </c>
      <c r="I19" s="24">
        <v>6</v>
      </c>
    </row>
    <row r="20" spans="1:9" ht="12.95" customHeight="1" x14ac:dyDescent="0.2">
      <c r="A20" s="10" t="s">
        <v>22</v>
      </c>
      <c r="B20" s="9" t="s">
        <v>42</v>
      </c>
      <c r="C20" s="12" t="s">
        <v>18</v>
      </c>
      <c r="D20" s="12">
        <v>34</v>
      </c>
      <c r="E20" s="12">
        <v>35</v>
      </c>
      <c r="F20" s="22">
        <f t="shared" si="1"/>
        <v>69</v>
      </c>
      <c r="G20" s="12">
        <f t="shared" si="2"/>
        <v>1</v>
      </c>
      <c r="H20" s="13">
        <f t="shared" si="3"/>
        <v>34.5</v>
      </c>
      <c r="I20" s="24">
        <v>6</v>
      </c>
    </row>
    <row r="21" spans="1:9" ht="12.95" customHeight="1" x14ac:dyDescent="0.2">
      <c r="A21" s="10" t="s">
        <v>27</v>
      </c>
      <c r="B21" s="9" t="s">
        <v>7</v>
      </c>
      <c r="C21" s="12" t="s">
        <v>18</v>
      </c>
      <c r="D21" s="12">
        <v>34</v>
      </c>
      <c r="E21" s="12">
        <v>36</v>
      </c>
      <c r="F21" s="22">
        <f t="shared" si="1"/>
        <v>70</v>
      </c>
      <c r="G21" s="12">
        <f t="shared" si="2"/>
        <v>2</v>
      </c>
      <c r="H21" s="13">
        <f t="shared" si="3"/>
        <v>35</v>
      </c>
      <c r="I21" s="24">
        <v>7</v>
      </c>
    </row>
    <row r="22" spans="1:9" ht="12.95" customHeight="1" x14ac:dyDescent="0.2">
      <c r="A22" s="10" t="s">
        <v>23</v>
      </c>
      <c r="B22" s="9" t="s">
        <v>44</v>
      </c>
      <c r="C22" s="12" t="s">
        <v>18</v>
      </c>
      <c r="D22" s="12">
        <v>35</v>
      </c>
      <c r="E22" s="12">
        <v>37</v>
      </c>
      <c r="F22" s="22">
        <f t="shared" si="1"/>
        <v>72</v>
      </c>
      <c r="G22" s="12">
        <f t="shared" si="2"/>
        <v>2</v>
      </c>
      <c r="H22" s="13">
        <f t="shared" si="3"/>
        <v>36</v>
      </c>
      <c r="I22" s="24">
        <v>5</v>
      </c>
    </row>
    <row r="23" spans="1:9" ht="12.95" customHeight="1" x14ac:dyDescent="0.2">
      <c r="A23" s="10" t="s">
        <v>24</v>
      </c>
      <c r="B23" s="9" t="s">
        <v>39</v>
      </c>
      <c r="C23" s="12" t="s">
        <v>18</v>
      </c>
      <c r="D23" s="12">
        <v>38</v>
      </c>
      <c r="E23" s="12">
        <v>35</v>
      </c>
      <c r="F23" s="22">
        <f t="shared" si="1"/>
        <v>73</v>
      </c>
      <c r="G23" s="12">
        <f t="shared" si="2"/>
        <v>3</v>
      </c>
      <c r="H23" s="13">
        <f t="shared" si="3"/>
        <v>36.5</v>
      </c>
      <c r="I23" s="24">
        <v>3</v>
      </c>
    </row>
    <row r="24" spans="1:9" ht="12.95" customHeight="1" x14ac:dyDescent="0.2">
      <c r="A24" s="10" t="s">
        <v>25</v>
      </c>
      <c r="B24" s="9" t="s">
        <v>12</v>
      </c>
      <c r="C24" s="12" t="s">
        <v>18</v>
      </c>
      <c r="D24" s="12">
        <v>34</v>
      </c>
      <c r="E24" s="12">
        <v>40</v>
      </c>
      <c r="F24" s="22">
        <f t="shared" si="1"/>
        <v>74</v>
      </c>
      <c r="G24" s="12">
        <f t="shared" si="2"/>
        <v>6</v>
      </c>
      <c r="H24" s="13">
        <f t="shared" si="3"/>
        <v>37</v>
      </c>
      <c r="I24" s="24">
        <v>5</v>
      </c>
    </row>
    <row r="25" spans="1:9" ht="12.95" customHeight="1" x14ac:dyDescent="0.2">
      <c r="A25" s="10" t="s">
        <v>26</v>
      </c>
      <c r="B25" s="9" t="s">
        <v>38</v>
      </c>
      <c r="C25" s="12" t="s">
        <v>18</v>
      </c>
      <c r="D25" s="12">
        <v>37</v>
      </c>
      <c r="E25" s="12">
        <v>40</v>
      </c>
      <c r="F25" s="22">
        <f t="shared" si="1"/>
        <v>77</v>
      </c>
      <c r="G25" s="12">
        <f t="shared" si="2"/>
        <v>3</v>
      </c>
      <c r="H25" s="13">
        <f t="shared" si="3"/>
        <v>38.5</v>
      </c>
      <c r="I25" s="24">
        <v>4</v>
      </c>
    </row>
    <row r="26" spans="1:9" ht="12.95" customHeight="1" x14ac:dyDescent="0.2">
      <c r="A26" s="10" t="s">
        <v>3</v>
      </c>
      <c r="B26" s="10"/>
      <c r="C26" s="4"/>
      <c r="D26" s="11"/>
      <c r="E26" s="11"/>
      <c r="F26" s="10"/>
      <c r="G26" s="4"/>
      <c r="H26" s="14"/>
    </row>
    <row r="27" spans="1:9" ht="12.95" customHeight="1" x14ac:dyDescent="0.2">
      <c r="A27" s="10"/>
      <c r="B27" s="20" t="s">
        <v>8</v>
      </c>
    </row>
    <row r="28" spans="1:9" ht="12.95" customHeight="1" x14ac:dyDescent="0.2">
      <c r="A28" s="10"/>
      <c r="B28" s="21" t="s">
        <v>16</v>
      </c>
      <c r="C28" t="s">
        <v>41</v>
      </c>
      <c r="D28" t="s">
        <v>3</v>
      </c>
    </row>
    <row r="29" spans="1:9" ht="12.95" customHeight="1" x14ac:dyDescent="0.2">
      <c r="A29" s="10"/>
    </row>
    <row r="30" spans="1:9" ht="12.95" customHeight="1" x14ac:dyDescent="0.2">
      <c r="A30" s="10"/>
      <c r="B30" s="20" t="s">
        <v>9</v>
      </c>
    </row>
    <row r="31" spans="1:9" ht="12.95" customHeight="1" x14ac:dyDescent="0.2">
      <c r="A31" s="10"/>
      <c r="B31" s="21" t="s">
        <v>45</v>
      </c>
    </row>
    <row r="32" spans="1:9" ht="12.75" customHeight="1" x14ac:dyDescent="0.2">
      <c r="A32" s="10"/>
      <c r="B32" s="21"/>
    </row>
    <row r="33" spans="1:1" ht="12.75" customHeight="1" x14ac:dyDescent="0.2">
      <c r="A33" s="10"/>
    </row>
    <row r="34" spans="1:1" ht="12.75" customHeight="1" x14ac:dyDescent="0.2"/>
    <row r="35" spans="1:1" ht="12.75" customHeight="1" x14ac:dyDescent="0.2"/>
    <row r="36" spans="1:1" ht="12.75" customHeight="1" x14ac:dyDescent="0.2"/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</sheetData>
  <sortState xmlns:xlrd2="http://schemas.microsoft.com/office/spreadsheetml/2017/richdata2" ref="B17:I25">
    <sortCondition ref="F17:F25"/>
  </sortState>
  <phoneticPr fontId="0" type="noConversion"/>
  <conditionalFormatting sqref="G17:G25 G4:G7 G10:G13">
    <cfRule type="cellIs" dxfId="28" priority="80" stopIfTrue="1" operator="lessThanOrEqual">
      <formula>0</formula>
    </cfRule>
  </conditionalFormatting>
  <conditionalFormatting sqref="F4:F7 F10:F13 F17:F25">
    <cfRule type="cellIs" dxfId="24" priority="90" stopIfTrue="1" operator="between">
      <formula>80</formula>
      <formula>89</formula>
    </cfRule>
    <cfRule type="cellIs" dxfId="23" priority="91" stopIfTrue="1" operator="between">
      <formula>90</formula>
      <formula>107</formula>
    </cfRule>
    <cfRule type="cellIs" dxfId="22" priority="92" stopIfTrue="1" operator="greaterThan">
      <formula>107</formula>
    </cfRule>
  </conditionalFormatting>
  <conditionalFormatting sqref="F14:F15 F8">
    <cfRule type="cellIs" dxfId="21" priority="96" stopIfTrue="1" operator="between">
      <formula>36</formula>
      <formula>59</formula>
    </cfRule>
    <cfRule type="cellIs" dxfId="20" priority="97" stopIfTrue="1" operator="between">
      <formula>60</formula>
      <formula>70</formula>
    </cfRule>
    <cfRule type="cellIs" dxfId="19" priority="98" stopIfTrue="1" operator="greaterThan">
      <formula>70</formula>
    </cfRule>
  </conditionalFormatting>
  <conditionalFormatting sqref="D4:E7 D10:E13 D17:E25">
    <cfRule type="cellIs" dxfId="18" priority="99" stopIfTrue="1" operator="between">
      <formula>18</formula>
      <formula>29</formula>
    </cfRule>
    <cfRule type="cellIs" dxfId="17" priority="100" stopIfTrue="1" operator="between">
      <formula>30</formula>
      <formula>35</formula>
    </cfRule>
    <cfRule type="cellIs" dxfId="16" priority="101" stopIfTrue="1" operator="greaterThan">
      <formula>35</formula>
    </cfRule>
  </conditionalFormatting>
  <conditionalFormatting sqref="D14:E15 D8:E8">
    <cfRule type="cellIs" dxfId="15" priority="102" stopIfTrue="1" operator="between">
      <formula>18</formula>
      <formula>29</formula>
    </cfRule>
    <cfRule type="cellIs" dxfId="14" priority="103" stopIfTrue="1" operator="between">
      <formula>30</formula>
      <formula>35</formula>
    </cfRule>
    <cfRule type="cellIs" dxfId="13" priority="104" stopIfTrue="1" operator="greaterThan">
      <formula>35</formula>
    </cfRule>
  </conditionalFormatting>
  <conditionalFormatting sqref="D16:E16 D9:E9">
    <cfRule type="cellIs" dxfId="12" priority="105" stopIfTrue="1" operator="between">
      <formula>18</formula>
      <formula>29</formula>
    </cfRule>
    <cfRule type="cellIs" dxfId="11" priority="106" stopIfTrue="1" operator="between">
      <formula>30</formula>
      <formula>35</formula>
    </cfRule>
    <cfRule type="cellIs" dxfId="10" priority="107" stopIfTrue="1" operator="greaterThan">
      <formula>35</formula>
    </cfRule>
  </conditionalFormatting>
  <conditionalFormatting sqref="G26">
    <cfRule type="cellIs" dxfId="6" priority="60" stopIfTrue="1" operator="lessThanOrEqual">
      <formula>0</formula>
    </cfRule>
  </conditionalFormatting>
  <conditionalFormatting sqref="F26">
    <cfRule type="cellIs" dxfId="5" priority="61" stopIfTrue="1" operator="between">
      <formula>80</formula>
      <formula>89</formula>
    </cfRule>
    <cfRule type="cellIs" dxfId="4" priority="62" stopIfTrue="1" operator="between">
      <formula>90</formula>
      <formula>107</formula>
    </cfRule>
    <cfRule type="cellIs" dxfId="3" priority="63" stopIfTrue="1" operator="greaterThan">
      <formula>107</formula>
    </cfRule>
  </conditionalFormatting>
  <conditionalFormatting sqref="D26:E26">
    <cfRule type="cellIs" dxfId="2" priority="70" stopIfTrue="1" operator="between">
      <formula>18</formula>
      <formula>29</formula>
    </cfRule>
    <cfRule type="cellIs" dxfId="1" priority="71" stopIfTrue="1" operator="between">
      <formula>30</formula>
      <formula>35</formula>
    </cfRule>
    <cfRule type="cellIs" dxfId="0" priority="72" stopIfTrue="1" operator="greaterThan">
      <formula>35</formula>
    </cfRule>
  </conditionalFormatting>
  <printOptions horizontalCentered="1"/>
  <pageMargins left="0.39370078740157483" right="0.39370078740157483" top="0.59055118110236227" bottom="0.39370078740157483" header="0" footer="0"/>
  <pageSetup paperSize="9" orientation="landscape" verticalDpi="300" r:id="rId1"/>
  <headerFooter alignWithMargins="0">
    <oddHeader xml:space="preserve">&amp;C&amp;"Arial,Fett"&amp;14 36. Ostereier-Turnier 21.4.19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Dominikus Eisele</dc:creator>
  <cp:lastModifiedBy>Dominikus Eisele</cp:lastModifiedBy>
  <cp:lastPrinted>2019-04-24T08:06:16Z</cp:lastPrinted>
  <dcterms:created xsi:type="dcterms:W3CDTF">2004-03-16T08:24:12Z</dcterms:created>
  <dcterms:modified xsi:type="dcterms:W3CDTF">2019-04-24T08:07:02Z</dcterms:modified>
</cp:coreProperties>
</file>